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pmedia34.sharepoint.com/sites/Salons/Shared Documents/SMED06/2023/Technique &amp; Production/Outils technique/"/>
    </mc:Choice>
  </mc:AlternateContent>
  <xr:revisionPtr revIDLastSave="0" documentId="13_ncr:1_{F587897A-0F61-D94A-8FCD-F58509A7BC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1" l="1"/>
  <c r="O20" i="1"/>
  <c r="O34" i="1"/>
  <c r="G36" i="1"/>
  <c r="G25" i="1"/>
  <c r="N34" i="1"/>
  <c r="N20" i="1"/>
  <c r="N7" i="1"/>
  <c r="F36" i="1"/>
  <c r="F25" i="1"/>
  <c r="M26" i="1" l="1"/>
  <c r="P26" i="1" l="1"/>
  <c r="P37" i="1" l="1"/>
  <c r="P36" i="1"/>
  <c r="M38" i="1"/>
  <c r="P38" i="1" s="1"/>
  <c r="M37" i="1"/>
  <c r="M36" i="1"/>
  <c r="M35" i="1"/>
  <c r="P35" i="1" s="1"/>
  <c r="M16" i="1" l="1"/>
  <c r="P16" i="1" s="1"/>
  <c r="M12" i="1"/>
  <c r="P12" i="1" l="1"/>
  <c r="P10" i="1"/>
  <c r="P9" i="1"/>
  <c r="P8" i="1"/>
  <c r="M22" i="1" l="1"/>
  <c r="P22" i="1" s="1"/>
  <c r="M23" i="1"/>
  <c r="P23" i="1" s="1"/>
  <c r="M24" i="1"/>
  <c r="P24" i="1" s="1"/>
  <c r="M25" i="1"/>
  <c r="P25" i="1" s="1"/>
  <c r="M28" i="1"/>
  <c r="P28" i="1" s="1"/>
  <c r="M29" i="1"/>
  <c r="P29" i="1" s="1"/>
  <c r="M30" i="1"/>
  <c r="P30" i="1" s="1"/>
  <c r="M31" i="1"/>
  <c r="P31" i="1" s="1"/>
  <c r="M32" i="1"/>
  <c r="P32" i="1" s="1"/>
  <c r="M21" i="1"/>
  <c r="P21" i="1" s="1"/>
  <c r="M14" i="1"/>
  <c r="P14" i="1" s="1"/>
  <c r="M15" i="1"/>
  <c r="P15" i="1" s="1"/>
  <c r="M17" i="1"/>
  <c r="P17" i="1" s="1"/>
  <c r="E38" i="1"/>
  <c r="H38" i="1" s="1"/>
  <c r="E39" i="1"/>
  <c r="H39" i="1" s="1"/>
  <c r="E37" i="1"/>
  <c r="H37" i="1" s="1"/>
  <c r="E28" i="1"/>
  <c r="H28" i="1" s="1"/>
  <c r="E29" i="1"/>
  <c r="H29" i="1" s="1"/>
  <c r="E31" i="1"/>
  <c r="H31" i="1" s="1"/>
  <c r="E32" i="1"/>
  <c r="H32" i="1" s="1"/>
  <c r="E33" i="1"/>
  <c r="H33" i="1" s="1"/>
  <c r="E34" i="1"/>
  <c r="H34" i="1" s="1"/>
  <c r="E27" i="1"/>
  <c r="H27" i="1" s="1"/>
  <c r="E22" i="1"/>
  <c r="H22" i="1" s="1"/>
  <c r="E23" i="1"/>
  <c r="H23" i="1" s="1"/>
  <c r="E21" i="1"/>
  <c r="H21" i="1" s="1"/>
  <c r="E14" i="1"/>
  <c r="H14" i="1" s="1"/>
  <c r="E15" i="1"/>
  <c r="H15" i="1" s="1"/>
  <c r="E17" i="1"/>
  <c r="H17" i="1" s="1"/>
  <c r="E18" i="1"/>
  <c r="H18" i="1" s="1"/>
  <c r="E19" i="1"/>
  <c r="H19" i="1" s="1"/>
  <c r="E9" i="1"/>
  <c r="H9" i="1" s="1"/>
  <c r="E10" i="1"/>
  <c r="H10" i="1" s="1"/>
  <c r="E11" i="1"/>
  <c r="H11" i="1" s="1"/>
  <c r="E8" i="1"/>
  <c r="H8" i="1" s="1"/>
  <c r="P40" i="1" l="1"/>
</calcChain>
</file>

<file path=xl/sharedStrings.xml><?xml version="1.0" encoding="utf-8"?>
<sst xmlns="http://schemas.openxmlformats.org/spreadsheetml/2006/main" count="106" uniqueCount="81">
  <si>
    <t>Coca Cola</t>
  </si>
  <si>
    <t>Orangina</t>
  </si>
  <si>
    <t>Perrier</t>
  </si>
  <si>
    <t>pizza 30 pièces</t>
  </si>
  <si>
    <t>pissaladière 30 pièces</t>
  </si>
  <si>
    <t>quiche 30 pièces</t>
  </si>
  <si>
    <t>macarons 20 pièces</t>
  </si>
  <si>
    <t>signature et cachet</t>
  </si>
  <si>
    <t>Adresse de facturation :</t>
  </si>
  <si>
    <t>BOISSONS (gobelets inclus)</t>
  </si>
  <si>
    <t>N° de Stand:</t>
  </si>
  <si>
    <t>Société:</t>
  </si>
  <si>
    <t>Renseignements: M. GAUTHIER 06 87 34 56 09</t>
  </si>
  <si>
    <t>Coca Cola Zero</t>
  </si>
  <si>
    <t>Plateau canapés salés</t>
  </si>
  <si>
    <t>30 Pièces</t>
  </si>
  <si>
    <t>Plateau canapés sucrés</t>
  </si>
  <si>
    <t>Plateau minis sandwichs</t>
  </si>
  <si>
    <t>mini viennoiseries assorties 20 pièces</t>
  </si>
  <si>
    <t>Champagne Brut Palmer</t>
  </si>
  <si>
    <t xml:space="preserve">Champagne Canard Duchêne </t>
  </si>
  <si>
    <t xml:space="preserve">SNACKING : </t>
  </si>
  <si>
    <r>
      <t xml:space="preserve">Côtes de Provence rouge </t>
    </r>
    <r>
      <rPr>
        <b/>
        <sz val="11"/>
        <color theme="1"/>
        <rFont val="Calibri"/>
        <family val="2"/>
        <scheme val="minor"/>
      </rPr>
      <t>Bio</t>
    </r>
  </si>
  <si>
    <t>L'azuréenne ambrée</t>
  </si>
  <si>
    <r>
      <t xml:space="preserve">Côtes de Provence rosé    </t>
    </r>
    <r>
      <rPr>
        <b/>
        <sz val="11"/>
        <color theme="1"/>
        <rFont val="Calibri"/>
        <family val="2"/>
        <scheme val="minor"/>
      </rPr>
      <t>Bio</t>
    </r>
  </si>
  <si>
    <r>
      <t xml:space="preserve">Côtes de Provence blanc  </t>
    </r>
    <r>
      <rPr>
        <b/>
        <sz val="11"/>
        <color theme="1"/>
        <rFont val="Calibri"/>
        <family val="2"/>
        <scheme val="minor"/>
      </rPr>
      <t>Bio</t>
    </r>
  </si>
  <si>
    <t>Option 6 verres à vin  en verre</t>
  </si>
  <si>
    <t>Option 6 flûtes en verre</t>
  </si>
  <si>
    <t>Badoit</t>
  </si>
  <si>
    <t>Ice tea pêche</t>
  </si>
  <si>
    <r>
      <t>Sandwich CLASSIC:</t>
    </r>
    <r>
      <rPr>
        <sz val="8"/>
        <color theme="1"/>
        <rFont val="Calibri"/>
        <family val="2"/>
        <scheme val="minor"/>
      </rPr>
      <t xml:space="preserve"> beurre jambon blanc Emmental</t>
    </r>
  </si>
  <si>
    <r>
      <t>Club VOLAILLER</t>
    </r>
    <r>
      <rPr>
        <sz val="8"/>
        <color theme="1"/>
        <rFont val="Calibri"/>
        <family val="2"/>
        <scheme val="minor"/>
      </rPr>
      <t xml:space="preserve"> mayo poulet salade tomate œuf </t>
    </r>
  </si>
  <si>
    <t>Champagnes 75cl : Flutes plastique inclus</t>
  </si>
  <si>
    <t>Côtes de Provence 75cl : verres plastique inclus</t>
  </si>
  <si>
    <t>20 Pièces</t>
  </si>
  <si>
    <t>20 pièces</t>
  </si>
  <si>
    <t>Sandwich Povence : Tomate mozzarella pistou</t>
  </si>
  <si>
    <t xml:space="preserve">Canettes 33cl </t>
  </si>
  <si>
    <t xml:space="preserve">Bouteille 50cl </t>
  </si>
  <si>
    <t>Bouteille 50cl</t>
  </si>
  <si>
    <t>Canettes 33cl</t>
  </si>
  <si>
    <t xml:space="preserve">Bouteille 33 cl </t>
  </si>
  <si>
    <r>
      <t xml:space="preserve">Plateau repas exposant </t>
    </r>
    <r>
      <rPr>
        <b/>
        <sz val="8"/>
        <color rgb="FF000000"/>
        <rFont val="Calibri"/>
        <family val="2"/>
      </rPr>
      <t>( entrée, plat froid, fromage, dessert, pain)</t>
    </r>
  </si>
  <si>
    <r>
      <t>*tarifs HT ( TVA: 10% sauf alcools 20% )</t>
    </r>
    <r>
      <rPr>
        <i/>
        <sz val="9"/>
        <color theme="1"/>
        <rFont val="Calibri"/>
        <family val="2"/>
        <scheme val="minor"/>
      </rPr>
      <t>L'abus d'alcool est dangereux pour la santé, consommez avec modération</t>
    </r>
  </si>
  <si>
    <t>PU - HT*</t>
  </si>
  <si>
    <t>PU - TTC</t>
  </si>
  <si>
    <t>Total TTC</t>
  </si>
  <si>
    <t>TOTAL TTC</t>
  </si>
  <si>
    <t>Hors Boisson</t>
  </si>
  <si>
    <t>COORDONÉES BANCAIRE - CA de St Vallier de Thiey</t>
  </si>
  <si>
    <t xml:space="preserve">IBAN : FR76 1910 6006 0643 6393 7106 014      </t>
  </si>
  <si>
    <t>BIC : AGRIFRPP891</t>
  </si>
  <si>
    <r>
      <t xml:space="preserve">Club Thon </t>
    </r>
    <r>
      <rPr>
        <sz val="8"/>
        <rFont val="Calibri (Corps)_x0000_"/>
      </rPr>
      <t xml:space="preserve">mayo poulet salade tomate œuf </t>
    </r>
  </si>
  <si>
    <t>Ardoise fromagère (300 grs) 4-5 pers , pain tranché</t>
  </si>
  <si>
    <t>Ardoise charcutière (400gr) 4-5 pers, pain tranché</t>
  </si>
  <si>
    <t>Responsable stand:</t>
  </si>
  <si>
    <t>Château Rouêt Blanc</t>
  </si>
  <si>
    <t>Château Rouêt Rosé</t>
  </si>
  <si>
    <t>Château Rouêt Rouge</t>
  </si>
  <si>
    <t>Evian</t>
  </si>
  <si>
    <t>AUCUNE COMMANDE NON RÉGLÉE AVANT CETTE DATE NE SERA LIVRÉE</t>
  </si>
  <si>
    <t xml:space="preserve">Jus d'orange </t>
  </si>
  <si>
    <t xml:space="preserve">Jus de pomme </t>
  </si>
  <si>
    <t xml:space="preserve">Bouteille 33cl </t>
  </si>
  <si>
    <t>(Location)</t>
  </si>
  <si>
    <t>Plateau 12 Crevettes bouquets sur glace plus citron</t>
  </si>
  <si>
    <t>Assiette Foie gras Maison (200grs) pain d'épices et croutons</t>
  </si>
  <si>
    <t xml:space="preserve">Tél Portable stand: </t>
  </si>
  <si>
    <t>Assiette saumon fumé plus blinis et citron(300grs)</t>
  </si>
  <si>
    <t xml:space="preserve">RESTAURATION Exposants: </t>
  </si>
  <si>
    <t>FESTIF :</t>
  </si>
  <si>
    <t xml:space="preserve">Plateau 12 huitres fine de claire sur glace plus citron </t>
  </si>
  <si>
    <t>Adresse postale : 591, Av du général de Gaulle, 06460 St Vallier de Thiey</t>
  </si>
  <si>
    <t>FORFAIT Café sur stand</t>
  </si>
  <si>
    <t>Mise à disposition</t>
  </si>
  <si>
    <t> (1 machine expresso, 150 doses, gobelets, sucre, touillettes)</t>
  </si>
  <si>
    <t>L'azuréenne Blanche</t>
  </si>
  <si>
    <r>
      <t xml:space="preserve">A retourner à </t>
    </r>
    <r>
      <rPr>
        <u/>
        <sz val="36"/>
        <color theme="0"/>
        <rFont val="Calibri"/>
        <family val="2"/>
        <scheme val="minor"/>
      </rPr>
      <t>jaudystraiteur@gmail.com</t>
    </r>
    <r>
      <rPr>
        <b/>
        <sz val="36"/>
        <color theme="0"/>
        <rFont val="Calibri"/>
        <family val="2"/>
        <scheme val="minor"/>
      </rPr>
      <t xml:space="preserve"> avant le 10/10/2023</t>
    </r>
  </si>
  <si>
    <t xml:space="preserve">                             RESTAURATION SUR STAND pour le salon des MAIRES 2023 (19 Octobre 2023)</t>
  </si>
  <si>
    <t>-</t>
  </si>
  <si>
    <r>
      <rPr>
        <b/>
        <u/>
        <sz val="16"/>
        <rFont val="Calibri (Corps)_x0000_"/>
      </rPr>
      <t>Règlement obligatoire</t>
    </r>
    <r>
      <rPr>
        <b/>
        <u/>
        <sz val="16"/>
        <color rgb="FFFF0000"/>
        <rFont val="Calibri"/>
        <family val="2"/>
        <scheme val="minor"/>
      </rPr>
      <t xml:space="preserve"> avant le 03/10/23 par chèque ou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</si>
</sst>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_);[Red]\(#,##0.00\ &quot;€&quot;\)"/>
    <numFmt numFmtId="165" formatCode="#,##0.00\ &quot;€&quot;"/>
  </numFmts>
  <fonts count="3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0"/>
      <name val="Comic Sans MS"/>
      <family val="4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36"/>
      <color theme="0"/>
      <name val="Calibri"/>
      <family val="2"/>
      <scheme val="minor"/>
    </font>
    <font>
      <u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rgb="FF222222"/>
      <name val="Arial"/>
      <family val="2"/>
    </font>
    <font>
      <b/>
      <u/>
      <sz val="16"/>
      <color rgb="FFFF0000"/>
      <name val="Calibri"/>
      <family val="2"/>
      <scheme val="minor"/>
    </font>
    <font>
      <sz val="8"/>
      <name val="Calibri (Corps)_x0000_"/>
    </font>
    <font>
      <b/>
      <u/>
      <sz val="16"/>
      <name val="Calibri (Corps)_x0000_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72340B"/>
      <name val="Helvetica"/>
      <family val="2"/>
    </font>
    <font>
      <b/>
      <sz val="11"/>
      <color rgb="FF72340B"/>
      <name val="Calibri"/>
      <family val="2"/>
      <scheme val="minor"/>
    </font>
    <font>
      <b/>
      <sz val="9"/>
      <color rgb="FF72340B"/>
      <name val="Calibri"/>
      <family val="2"/>
      <scheme val="minor"/>
    </font>
    <font>
      <sz val="11"/>
      <color rgb="FF72340B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0" fontId="6" fillId="0" borderId="0" xfId="0" applyFont="1"/>
    <xf numFmtId="0" fontId="1" fillId="2" borderId="12" xfId="0" applyFont="1" applyFill="1" applyBorder="1"/>
    <xf numFmtId="165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4" xfId="0" applyFont="1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165" fontId="0" fillId="0" borderId="6" xfId="0" applyNumberFormat="1" applyBorder="1"/>
    <xf numFmtId="0" fontId="0" fillId="0" borderId="8" xfId="0" applyBorder="1"/>
    <xf numFmtId="16" fontId="1" fillId="2" borderId="12" xfId="0" applyNumberFormat="1" applyFont="1" applyFill="1" applyBorder="1" applyAlignment="1">
      <alignment horizontal="center"/>
    </xf>
    <xf numFmtId="0" fontId="8" fillId="0" borderId="13" xfId="0" applyFont="1" applyBorder="1"/>
    <xf numFmtId="165" fontId="6" fillId="0" borderId="16" xfId="0" applyNumberFormat="1" applyFont="1" applyBorder="1"/>
    <xf numFmtId="0" fontId="0" fillId="0" borderId="20" xfId="0" applyBorder="1"/>
    <xf numFmtId="165" fontId="0" fillId="0" borderId="22" xfId="0" applyNumberFormat="1" applyBorder="1"/>
    <xf numFmtId="0" fontId="2" fillId="0" borderId="22" xfId="0" applyFont="1" applyBorder="1"/>
    <xf numFmtId="165" fontId="0" fillId="0" borderId="24" xfId="0" applyNumberFormat="1" applyBorder="1"/>
    <xf numFmtId="0" fontId="0" fillId="0" borderId="15" xfId="0" applyBorder="1"/>
    <xf numFmtId="165" fontId="0" fillId="0" borderId="15" xfId="0" applyNumberFormat="1" applyBorder="1"/>
    <xf numFmtId="0" fontId="0" fillId="0" borderId="7" xfId="0" applyBorder="1"/>
    <xf numFmtId="1" fontId="0" fillId="0" borderId="6" xfId="0" applyNumberFormat="1" applyBorder="1"/>
    <xf numFmtId="1" fontId="0" fillId="0" borderId="0" xfId="0" applyNumberFormat="1"/>
    <xf numFmtId="1" fontId="2" fillId="0" borderId="0" xfId="0" applyNumberFormat="1" applyFont="1"/>
    <xf numFmtId="1" fontId="0" fillId="0" borderId="1" xfId="0" applyNumberFormat="1" applyBorder="1"/>
    <xf numFmtId="1" fontId="0" fillId="0" borderId="2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0" fontId="12" fillId="0" borderId="13" xfId="0" applyFont="1" applyBorder="1"/>
    <xf numFmtId="0" fontId="13" fillId="0" borderId="13" xfId="0" applyFont="1" applyBorder="1"/>
    <xf numFmtId="0" fontId="13" fillId="0" borderId="5" xfId="0" applyFont="1" applyBorder="1"/>
    <xf numFmtId="0" fontId="14" fillId="0" borderId="13" xfId="0" applyFont="1" applyBorder="1"/>
    <xf numFmtId="0" fontId="10" fillId="0" borderId="13" xfId="0" applyFont="1" applyBorder="1"/>
    <xf numFmtId="0" fontId="15" fillId="0" borderId="8" xfId="0" applyFont="1" applyBorder="1"/>
    <xf numFmtId="0" fontId="17" fillId="2" borderId="0" xfId="0" applyFont="1" applyFill="1"/>
    <xf numFmtId="165" fontId="17" fillId="2" borderId="0" xfId="0" applyNumberFormat="1" applyFont="1" applyFill="1"/>
    <xf numFmtId="0" fontId="19" fillId="2" borderId="0" xfId="0" applyFont="1" applyFill="1"/>
    <xf numFmtId="1" fontId="17" fillId="2" borderId="0" xfId="0" applyNumberFormat="1" applyFont="1" applyFill="1"/>
    <xf numFmtId="0" fontId="19" fillId="0" borderId="0" xfId="0" applyFont="1"/>
    <xf numFmtId="0" fontId="10" fillId="0" borderId="13" xfId="0" applyFont="1" applyBorder="1" applyAlignment="1">
      <alignment vertical="top"/>
    </xf>
    <xf numFmtId="1" fontId="0" fillId="0" borderId="13" xfId="0" applyNumberFormat="1" applyBorder="1"/>
    <xf numFmtId="1" fontId="0" fillId="0" borderId="10" xfId="0" applyNumberFormat="1" applyBorder="1"/>
    <xf numFmtId="1" fontId="0" fillId="0" borderId="5" xfId="0" applyNumberFormat="1" applyBorder="1"/>
    <xf numFmtId="1" fontId="0" fillId="0" borderId="5" xfId="0" applyNumberForma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1" fillId="0" borderId="4" xfId="0" applyFont="1" applyBorder="1" applyAlignment="1">
      <alignment vertical="top"/>
    </xf>
    <xf numFmtId="0" fontId="21" fillId="0" borderId="11" xfId="0" applyFont="1" applyBorder="1" applyAlignment="1">
      <alignment vertical="top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1" fontId="0" fillId="0" borderId="2" xfId="0" applyNumberFormat="1" applyBorder="1" applyAlignment="1">
      <alignment vertical="center"/>
    </xf>
    <xf numFmtId="165" fontId="10" fillId="0" borderId="1" xfId="0" applyNumberFormat="1" applyFont="1" applyBorder="1"/>
    <xf numFmtId="165" fontId="10" fillId="0" borderId="2" xfId="0" applyNumberFormat="1" applyFont="1" applyBorder="1"/>
    <xf numFmtId="165" fontId="10" fillId="0" borderId="0" xfId="0" applyNumberFormat="1" applyFont="1"/>
    <xf numFmtId="165" fontId="10" fillId="0" borderId="12" xfId="0" applyNumberFormat="1" applyFont="1" applyBorder="1"/>
    <xf numFmtId="0" fontId="26" fillId="0" borderId="0" xfId="0" applyFont="1"/>
    <xf numFmtId="165" fontId="10" fillId="0" borderId="2" xfId="0" applyNumberFormat="1" applyFont="1" applyBorder="1" applyAlignment="1">
      <alignment vertical="center"/>
    </xf>
    <xf numFmtId="165" fontId="0" fillId="0" borderId="26" xfId="0" applyNumberFormat="1" applyBorder="1" applyAlignment="1">
      <alignment vertical="center"/>
    </xf>
    <xf numFmtId="0" fontId="9" fillId="0" borderId="0" xfId="0" applyFont="1"/>
    <xf numFmtId="0" fontId="29" fillId="0" borderId="0" xfId="0" applyFont="1"/>
    <xf numFmtId="1" fontId="29" fillId="0" borderId="6" xfId="0" applyNumberFormat="1" applyFont="1" applyBorder="1" applyAlignment="1">
      <alignment horizontal="center"/>
    </xf>
    <xf numFmtId="1" fontId="29" fillId="0" borderId="0" xfId="0" applyNumberFormat="1" applyFont="1" applyAlignment="1">
      <alignment horizontal="center"/>
    </xf>
    <xf numFmtId="1" fontId="9" fillId="0" borderId="0" xfId="0" applyNumberFormat="1" applyFont="1"/>
    <xf numFmtId="1" fontId="31" fillId="0" borderId="0" xfId="0" applyNumberFormat="1" applyFont="1"/>
    <xf numFmtId="1" fontId="32" fillId="0" borderId="0" xfId="0" applyNumberFormat="1" applyFont="1"/>
    <xf numFmtId="1" fontId="30" fillId="2" borderId="0" xfId="0" applyNumberFormat="1" applyFont="1" applyFill="1"/>
    <xf numFmtId="1" fontId="9" fillId="0" borderId="27" xfId="0" applyNumberFormat="1" applyFont="1" applyBorder="1"/>
    <xf numFmtId="0" fontId="1" fillId="2" borderId="30" xfId="0" applyFont="1" applyFill="1" applyBorder="1"/>
    <xf numFmtId="165" fontId="1" fillId="2" borderId="30" xfId="0" applyNumberFormat="1" applyFont="1" applyFill="1" applyBorder="1" applyAlignment="1">
      <alignment horizontal="center"/>
    </xf>
    <xf numFmtId="16" fontId="1" fillId="2" borderId="30" xfId="0" applyNumberFormat="1" applyFont="1" applyFill="1" applyBorder="1" applyAlignment="1">
      <alignment horizontal="center"/>
    </xf>
    <xf numFmtId="165" fontId="1" fillId="2" borderId="31" xfId="0" applyNumberFormat="1" applyFont="1" applyFill="1" applyBorder="1" applyAlignment="1">
      <alignment horizontal="center"/>
    </xf>
    <xf numFmtId="165" fontId="1" fillId="2" borderId="28" xfId="0" applyNumberFormat="1" applyFont="1" applyFill="1" applyBorder="1" applyAlignment="1">
      <alignment horizontal="center"/>
    </xf>
    <xf numFmtId="165" fontId="0" fillId="0" borderId="32" xfId="0" applyNumberFormat="1" applyBorder="1"/>
    <xf numFmtId="0" fontId="1" fillId="2" borderId="33" xfId="0" applyFont="1" applyFill="1" applyBorder="1"/>
    <xf numFmtId="0" fontId="0" fillId="2" borderId="3" xfId="0" applyFill="1" applyBorder="1"/>
    <xf numFmtId="1" fontId="30" fillId="2" borderId="36" xfId="0" applyNumberFormat="1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2" fillId="0" borderId="13" xfId="0" applyFont="1" applyBorder="1"/>
    <xf numFmtId="0" fontId="0" fillId="0" borderId="37" xfId="0" applyBorder="1"/>
    <xf numFmtId="0" fontId="9" fillId="0" borderId="29" xfId="0" applyFont="1" applyBorder="1"/>
    <xf numFmtId="0" fontId="9" fillId="0" borderId="25" xfId="0" applyFont="1" applyBorder="1"/>
    <xf numFmtId="0" fontId="9" fillId="0" borderId="38" xfId="0" applyFont="1" applyBorder="1"/>
    <xf numFmtId="0" fontId="34" fillId="0" borderId="5" xfId="0" applyFont="1" applyBorder="1"/>
    <xf numFmtId="0" fontId="35" fillId="0" borderId="7" xfId="0" applyFont="1" applyBorder="1"/>
    <xf numFmtId="0" fontId="36" fillId="0" borderId="10" xfId="0" applyFont="1" applyBorder="1"/>
    <xf numFmtId="0" fontId="37" fillId="0" borderId="11" xfId="0" applyFont="1" applyBorder="1"/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7" fillId="0" borderId="2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7" fillId="0" borderId="19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164" fontId="35" fillId="0" borderId="1" xfId="0" applyNumberFormat="1" applyFont="1" applyBorder="1" applyAlignment="1">
      <alignment horizontal="right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65" fontId="37" fillId="0" borderId="26" xfId="0" applyNumberFormat="1" applyFont="1" applyBorder="1" applyAlignment="1">
      <alignment horizontal="right" vertical="center"/>
    </xf>
    <xf numFmtId="165" fontId="37" fillId="0" borderId="28" xfId="0" applyNumberFormat="1" applyFont="1" applyBorder="1" applyAlignment="1">
      <alignment horizontal="right" vertical="center"/>
    </xf>
    <xf numFmtId="0" fontId="33" fillId="2" borderId="34" xfId="0" applyFont="1" applyFill="1" applyBorder="1" applyAlignment="1">
      <alignment horizontal="right"/>
    </xf>
    <xf numFmtId="0" fontId="33" fillId="2" borderId="35" xfId="0" applyFont="1" applyFill="1" applyBorder="1" applyAlignment="1">
      <alignment horizontal="right"/>
    </xf>
    <xf numFmtId="1" fontId="9" fillId="0" borderId="39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340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134851</xdr:colOff>
      <xdr:row>6</xdr:row>
      <xdr:rowOff>774</xdr:rowOff>
    </xdr:to>
    <xdr:pic>
      <xdr:nvPicPr>
        <xdr:cNvPr id="3" name="Image 2" descr="carte-de-visiteRect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7598" y="0"/>
          <a:ext cx="1877925" cy="1231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view="pageBreakPreview" topLeftCell="A24" zoomScale="85" zoomScaleNormal="115" zoomScaleSheetLayoutView="85" workbookViewId="0">
      <selection activeCell="I9" sqref="I9"/>
    </sheetView>
  </sheetViews>
  <sheetFormatPr baseColWidth="10" defaultRowHeight="14.4"/>
  <cols>
    <col min="1" max="1" width="2.33203125" style="62" bestFit="1" customWidth="1"/>
    <col min="2" max="2" width="26.33203125" customWidth="1"/>
    <col min="3" max="3" width="17.33203125" customWidth="1"/>
    <col min="4" max="5" width="7" style="1" bestFit="1" customWidth="1"/>
    <col min="6" max="6" width="7" bestFit="1" customWidth="1"/>
    <col min="7" max="7" width="7" customWidth="1"/>
    <col min="8" max="8" width="13.44140625" style="1" customWidth="1"/>
    <col min="9" max="9" width="2.33203125" style="66" bestFit="1" customWidth="1"/>
    <col min="10" max="10" width="26.33203125" customWidth="1"/>
    <col min="11" max="11" width="17.33203125" customWidth="1"/>
    <col min="12" max="12" width="7" style="1" bestFit="1" customWidth="1"/>
    <col min="13" max="15" width="7.44140625" style="27" customWidth="1"/>
    <col min="16" max="16" width="13.44140625" style="1" customWidth="1"/>
  </cols>
  <sheetData>
    <row r="1" spans="1:16" ht="19.8">
      <c r="B1" s="101" t="s">
        <v>78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</row>
    <row r="2" spans="1:16" ht="15" customHeight="1">
      <c r="B2" s="106" t="s">
        <v>11</v>
      </c>
      <c r="C2" s="107"/>
      <c r="D2" s="107"/>
      <c r="E2" s="110"/>
      <c r="F2" s="110"/>
      <c r="G2" s="110"/>
      <c r="H2" s="111"/>
      <c r="I2" s="64"/>
      <c r="J2" s="12" t="s">
        <v>55</v>
      </c>
      <c r="K2" s="13"/>
      <c r="L2" s="14"/>
      <c r="M2" s="26" t="s">
        <v>7</v>
      </c>
      <c r="N2" s="26"/>
      <c r="O2" s="26"/>
      <c r="P2" s="19"/>
    </row>
    <row r="3" spans="1:16" ht="15" customHeight="1">
      <c r="B3" s="108"/>
      <c r="C3" s="109"/>
      <c r="D3" s="109"/>
      <c r="E3" s="112"/>
      <c r="F3" s="112"/>
      <c r="G3" s="112"/>
      <c r="H3" s="113"/>
      <c r="I3" s="65"/>
      <c r="J3" s="15" t="s">
        <v>67</v>
      </c>
      <c r="P3" s="20"/>
    </row>
    <row r="4" spans="1:16" ht="15" customHeight="1">
      <c r="B4" s="93" t="s">
        <v>10</v>
      </c>
      <c r="C4" s="94"/>
      <c r="D4" s="94"/>
      <c r="E4" s="91"/>
      <c r="F4" s="91"/>
      <c r="G4" s="91"/>
      <c r="H4" s="92"/>
      <c r="I4" s="65"/>
      <c r="J4" s="15" t="s">
        <v>8</v>
      </c>
      <c r="P4" s="20"/>
    </row>
    <row r="5" spans="1:16" ht="15" customHeight="1">
      <c r="B5" s="93"/>
      <c r="C5" s="94"/>
      <c r="D5" s="94"/>
      <c r="E5" s="91"/>
      <c r="F5" s="91"/>
      <c r="G5" s="91"/>
      <c r="H5" s="92"/>
      <c r="I5" s="65"/>
      <c r="J5" s="15"/>
      <c r="L5"/>
      <c r="M5" s="28"/>
      <c r="N5" s="28"/>
      <c r="O5" s="28"/>
      <c r="P5" s="21"/>
    </row>
    <row r="6" spans="1:16" ht="18" customHeight="1" thickBot="1">
      <c r="B6" s="93"/>
      <c r="C6" s="94"/>
      <c r="D6" s="94"/>
      <c r="E6" s="91"/>
      <c r="F6" s="91"/>
      <c r="G6" s="91"/>
      <c r="H6" s="92"/>
      <c r="I6" s="65"/>
      <c r="J6" s="15"/>
      <c r="L6"/>
      <c r="M6" s="28"/>
      <c r="N6" s="28"/>
      <c r="O6" s="28"/>
      <c r="P6" s="21"/>
    </row>
    <row r="7" spans="1:16">
      <c r="A7" s="83"/>
      <c r="B7" s="71" t="s">
        <v>9</v>
      </c>
      <c r="C7" s="71"/>
      <c r="D7" s="72" t="s">
        <v>44</v>
      </c>
      <c r="E7" s="73" t="s">
        <v>45</v>
      </c>
      <c r="F7" s="73">
        <v>45218</v>
      </c>
      <c r="G7" s="73" t="s">
        <v>79</v>
      </c>
      <c r="H7" s="74" t="s">
        <v>46</v>
      </c>
      <c r="I7" s="79"/>
      <c r="J7" s="77" t="s">
        <v>69</v>
      </c>
      <c r="K7" s="78"/>
      <c r="L7" s="72" t="s">
        <v>44</v>
      </c>
      <c r="M7" s="73" t="s">
        <v>45</v>
      </c>
      <c r="N7" s="73">
        <f>F7</f>
        <v>45218</v>
      </c>
      <c r="O7" s="73" t="str">
        <f>G7</f>
        <v>-</v>
      </c>
      <c r="P7" s="74" t="s">
        <v>46</v>
      </c>
    </row>
    <row r="8" spans="1:16">
      <c r="A8" s="84">
        <v>1</v>
      </c>
      <c r="B8" s="9" t="s">
        <v>0</v>
      </c>
      <c r="C8" s="10" t="s">
        <v>37</v>
      </c>
      <c r="D8" s="55">
        <v>2.2726999999999999</v>
      </c>
      <c r="E8" s="55">
        <f>D8*1.1</f>
        <v>2.4999700000000002</v>
      </c>
      <c r="F8" s="29"/>
      <c r="G8" s="29"/>
      <c r="H8" s="22">
        <f>E8*(F8+G8)</f>
        <v>0</v>
      </c>
      <c r="I8" s="70">
        <v>33</v>
      </c>
      <c r="J8" s="17"/>
      <c r="K8" s="10"/>
      <c r="L8" s="2"/>
      <c r="M8" s="2"/>
      <c r="N8" s="29"/>
      <c r="O8" s="45"/>
      <c r="P8" s="22">
        <f>M8*(N8+O8)</f>
        <v>0</v>
      </c>
    </row>
    <row r="9" spans="1:16">
      <c r="A9" s="84">
        <v>2</v>
      </c>
      <c r="B9" s="9" t="s">
        <v>13</v>
      </c>
      <c r="C9" s="10" t="s">
        <v>37</v>
      </c>
      <c r="D9" s="55">
        <v>2.27</v>
      </c>
      <c r="E9" s="55">
        <f t="shared" ref="E9:E19" si="0">D9*1.1</f>
        <v>2.4970000000000003</v>
      </c>
      <c r="F9" s="29"/>
      <c r="G9" s="29"/>
      <c r="H9" s="22">
        <f t="shared" ref="H9:H11" si="1">E9*(F9+G9)</f>
        <v>0</v>
      </c>
      <c r="I9" s="70">
        <v>34</v>
      </c>
      <c r="J9" s="36"/>
      <c r="K9" s="10"/>
      <c r="L9" s="2"/>
      <c r="M9" s="2"/>
      <c r="N9" s="29"/>
      <c r="O9" s="45"/>
      <c r="P9" s="22">
        <f t="shared" ref="P9:P10" si="2">M9*(N9+O9)</f>
        <v>0</v>
      </c>
    </row>
    <row r="10" spans="1:16">
      <c r="A10" s="84">
        <v>3</v>
      </c>
      <c r="B10" s="9" t="s">
        <v>1</v>
      </c>
      <c r="C10" s="10" t="s">
        <v>37</v>
      </c>
      <c r="D10" s="55">
        <v>2.27</v>
      </c>
      <c r="E10" s="55">
        <f t="shared" si="0"/>
        <v>2.4970000000000003</v>
      </c>
      <c r="F10" s="29"/>
      <c r="G10" s="29"/>
      <c r="H10" s="22">
        <f t="shared" si="1"/>
        <v>0</v>
      </c>
      <c r="I10" s="70">
        <v>35</v>
      </c>
      <c r="J10" s="17"/>
      <c r="K10" s="10"/>
      <c r="L10" s="2"/>
      <c r="M10" s="2"/>
      <c r="N10" s="29"/>
      <c r="O10" s="45"/>
      <c r="P10" s="22">
        <f t="shared" si="2"/>
        <v>0</v>
      </c>
    </row>
    <row r="11" spans="1:16">
      <c r="A11" s="84">
        <v>4</v>
      </c>
      <c r="B11" s="9" t="s">
        <v>29</v>
      </c>
      <c r="C11" s="10" t="s">
        <v>37</v>
      </c>
      <c r="D11" s="55">
        <v>2.27</v>
      </c>
      <c r="E11" s="55">
        <f t="shared" si="0"/>
        <v>2.4970000000000003</v>
      </c>
      <c r="F11" s="29"/>
      <c r="G11" s="29"/>
      <c r="H11" s="22">
        <f t="shared" si="1"/>
        <v>0</v>
      </c>
      <c r="I11" s="70">
        <v>36</v>
      </c>
      <c r="J11" s="17"/>
      <c r="K11" s="10"/>
      <c r="L11" s="2"/>
      <c r="M11" s="2"/>
      <c r="N11" s="29"/>
      <c r="O11" s="45"/>
      <c r="P11" s="22"/>
    </row>
    <row r="12" spans="1:16">
      <c r="A12" s="84">
        <v>5</v>
      </c>
      <c r="B12" s="34"/>
      <c r="C12" s="10"/>
      <c r="D12" s="55"/>
      <c r="E12" s="55"/>
      <c r="F12" s="29"/>
      <c r="G12" s="29"/>
      <c r="H12" s="22"/>
      <c r="I12" s="70">
        <v>37</v>
      </c>
      <c r="J12" s="38" t="s">
        <v>42</v>
      </c>
      <c r="L12" s="55">
        <v>18.5</v>
      </c>
      <c r="M12" s="55">
        <f t="shared" ref="M12:M17" si="3">L12*1.1</f>
        <v>20.350000000000001</v>
      </c>
      <c r="N12" s="29"/>
      <c r="O12" s="45"/>
      <c r="P12" s="22">
        <f>M12*(N12+O12)</f>
        <v>0</v>
      </c>
    </row>
    <row r="13" spans="1:16">
      <c r="A13" s="84">
        <v>6</v>
      </c>
      <c r="B13" s="15"/>
      <c r="D13" s="57"/>
      <c r="E13" s="55"/>
      <c r="F13" s="27"/>
      <c r="G13" s="27"/>
      <c r="H13" s="22"/>
      <c r="I13" s="70">
        <v>38</v>
      </c>
      <c r="J13" s="44" t="s">
        <v>48</v>
      </c>
      <c r="K13" s="10"/>
      <c r="L13" s="55"/>
      <c r="M13" s="55"/>
      <c r="N13" s="29"/>
      <c r="O13" s="45"/>
      <c r="P13" s="22"/>
    </row>
    <row r="14" spans="1:16">
      <c r="A14" s="84">
        <v>7</v>
      </c>
      <c r="B14" s="9" t="s">
        <v>61</v>
      </c>
      <c r="C14" s="10" t="s">
        <v>37</v>
      </c>
      <c r="D14" s="55">
        <v>2.27</v>
      </c>
      <c r="E14" s="55">
        <f t="shared" si="0"/>
        <v>2.4970000000000003</v>
      </c>
      <c r="F14" s="29"/>
      <c r="G14" s="29"/>
      <c r="H14" s="22">
        <f t="shared" ref="H14:H15" si="4">E14*(F14+G14)</f>
        <v>0</v>
      </c>
      <c r="I14" s="70">
        <v>39</v>
      </c>
      <c r="J14" s="9" t="s">
        <v>30</v>
      </c>
      <c r="K14" s="10"/>
      <c r="L14" s="55">
        <v>5</v>
      </c>
      <c r="M14" s="55">
        <f t="shared" si="3"/>
        <v>5.5</v>
      </c>
      <c r="N14" s="29"/>
      <c r="O14" s="45"/>
      <c r="P14" s="22">
        <f>M14*(N14+O14)</f>
        <v>0</v>
      </c>
    </row>
    <row r="15" spans="1:16">
      <c r="A15" s="84">
        <v>8</v>
      </c>
      <c r="B15" s="9" t="s">
        <v>62</v>
      </c>
      <c r="C15" s="10" t="s">
        <v>37</v>
      </c>
      <c r="D15" s="55">
        <v>2.27</v>
      </c>
      <c r="E15" s="55">
        <f t="shared" si="0"/>
        <v>2.4970000000000003</v>
      </c>
      <c r="F15" s="29"/>
      <c r="G15" s="29"/>
      <c r="H15" s="22">
        <f t="shared" si="4"/>
        <v>0</v>
      </c>
      <c r="I15" s="70">
        <v>40</v>
      </c>
      <c r="J15" s="37" t="s">
        <v>36</v>
      </c>
      <c r="K15" s="10"/>
      <c r="L15" s="55">
        <v>5</v>
      </c>
      <c r="M15" s="55">
        <f t="shared" si="3"/>
        <v>5.5</v>
      </c>
      <c r="N15" s="29"/>
      <c r="O15" s="45"/>
      <c r="P15" s="22">
        <f>M15*(N15+O15)</f>
        <v>0</v>
      </c>
    </row>
    <row r="16" spans="1:16">
      <c r="A16" s="84">
        <v>9</v>
      </c>
      <c r="B16" s="15"/>
      <c r="D16" s="57"/>
      <c r="E16" s="55"/>
      <c r="F16" s="27"/>
      <c r="G16" s="27"/>
      <c r="H16" s="22"/>
      <c r="I16" s="70">
        <v>41</v>
      </c>
      <c r="J16" s="37" t="s">
        <v>52</v>
      </c>
      <c r="K16" s="10"/>
      <c r="L16" s="55">
        <v>5.5</v>
      </c>
      <c r="M16" s="55">
        <f t="shared" si="3"/>
        <v>6.0500000000000007</v>
      </c>
      <c r="N16" s="29"/>
      <c r="O16" s="45"/>
      <c r="P16" s="22">
        <f>M16*(N16+O16)</f>
        <v>0</v>
      </c>
    </row>
    <row r="17" spans="1:16">
      <c r="A17" s="84">
        <v>10</v>
      </c>
      <c r="B17" s="9" t="s">
        <v>59</v>
      </c>
      <c r="C17" s="10" t="s">
        <v>38</v>
      </c>
      <c r="D17" s="55">
        <v>2.27</v>
      </c>
      <c r="E17" s="55">
        <f t="shared" si="0"/>
        <v>2.4970000000000003</v>
      </c>
      <c r="F17" s="29"/>
      <c r="G17" s="29"/>
      <c r="H17" s="22">
        <f t="shared" ref="H17:H19" si="5">E17*(F17+G17)</f>
        <v>0</v>
      </c>
      <c r="I17" s="70">
        <v>42</v>
      </c>
      <c r="J17" s="9" t="s">
        <v>31</v>
      </c>
      <c r="K17" s="10"/>
      <c r="L17" s="55">
        <v>5.5</v>
      </c>
      <c r="M17" s="55">
        <f t="shared" si="3"/>
        <v>6.0500000000000007</v>
      </c>
      <c r="N17" s="29"/>
      <c r="O17" s="45"/>
      <c r="P17" s="22">
        <f>M17*(N17+O17)</f>
        <v>0</v>
      </c>
    </row>
    <row r="18" spans="1:16">
      <c r="A18" s="84">
        <v>11</v>
      </c>
      <c r="B18" s="9" t="s">
        <v>28</v>
      </c>
      <c r="C18" s="10" t="s">
        <v>39</v>
      </c>
      <c r="D18" s="55">
        <v>2.27</v>
      </c>
      <c r="E18" s="55">
        <f t="shared" si="0"/>
        <v>2.4970000000000003</v>
      </c>
      <c r="F18" s="29"/>
      <c r="G18" s="29"/>
      <c r="H18" s="22">
        <f t="shared" si="5"/>
        <v>0</v>
      </c>
      <c r="I18" s="70">
        <v>43</v>
      </c>
      <c r="J18" s="9"/>
      <c r="K18" s="10"/>
      <c r="L18" s="55"/>
      <c r="M18" s="55"/>
      <c r="N18" s="29"/>
      <c r="O18" s="45"/>
      <c r="P18" s="22"/>
    </row>
    <row r="19" spans="1:16">
      <c r="A19" s="84">
        <v>12</v>
      </c>
      <c r="B19" s="9" t="s">
        <v>2</v>
      </c>
      <c r="C19" s="10" t="s">
        <v>40</v>
      </c>
      <c r="D19" s="55">
        <v>2.27</v>
      </c>
      <c r="E19" s="55">
        <f t="shared" si="0"/>
        <v>2.4970000000000003</v>
      </c>
      <c r="F19" s="29"/>
      <c r="G19" s="29"/>
      <c r="H19" s="22">
        <f t="shared" si="5"/>
        <v>0</v>
      </c>
      <c r="I19" s="70">
        <v>44</v>
      </c>
      <c r="J19" s="34"/>
      <c r="K19" s="10"/>
      <c r="L19" s="55"/>
      <c r="M19" s="55"/>
      <c r="N19" s="29"/>
      <c r="O19" s="45"/>
      <c r="P19" s="22"/>
    </row>
    <row r="20" spans="1:16">
      <c r="A20" s="84">
        <v>13</v>
      </c>
      <c r="B20" s="15"/>
      <c r="D20" s="57"/>
      <c r="E20" s="55"/>
      <c r="F20" s="27"/>
      <c r="G20" s="27"/>
      <c r="H20" s="22"/>
      <c r="I20" s="70">
        <v>45</v>
      </c>
      <c r="J20" s="7" t="s">
        <v>21</v>
      </c>
      <c r="K20" s="5"/>
      <c r="L20" s="6" t="s">
        <v>44</v>
      </c>
      <c r="M20" s="16" t="s">
        <v>45</v>
      </c>
      <c r="N20" s="16">
        <f>F7</f>
        <v>45218</v>
      </c>
      <c r="O20" s="16" t="str">
        <f>G7</f>
        <v>-</v>
      </c>
      <c r="P20" s="75" t="s">
        <v>46</v>
      </c>
    </row>
    <row r="21" spans="1:16">
      <c r="A21" s="84">
        <v>14</v>
      </c>
      <c r="B21" s="80">
        <v>1664</v>
      </c>
      <c r="C21" s="10" t="s">
        <v>63</v>
      </c>
      <c r="D21" s="55">
        <v>2.92</v>
      </c>
      <c r="E21" s="55">
        <f>D21*1.2</f>
        <v>3.504</v>
      </c>
      <c r="F21" s="29"/>
      <c r="G21" s="29"/>
      <c r="H21" s="22">
        <f t="shared" ref="H21:H23" si="6">E21*(F21+G21)</f>
        <v>0</v>
      </c>
      <c r="I21" s="70">
        <v>46</v>
      </c>
      <c r="J21" s="9" t="s">
        <v>3</v>
      </c>
      <c r="K21" s="10" t="s">
        <v>15</v>
      </c>
      <c r="L21" s="55">
        <v>20</v>
      </c>
      <c r="M21" s="55">
        <f>L21*1.1</f>
        <v>22</v>
      </c>
      <c r="N21" s="29"/>
      <c r="O21" s="45"/>
      <c r="P21" s="22">
        <f t="shared" ref="P21:P26" si="7">M21*(N21+O21)</f>
        <v>0</v>
      </c>
    </row>
    <row r="22" spans="1:16">
      <c r="A22" s="84">
        <v>15</v>
      </c>
      <c r="B22" s="9" t="s">
        <v>76</v>
      </c>
      <c r="C22" s="10" t="s">
        <v>63</v>
      </c>
      <c r="D22" s="55">
        <v>4.58</v>
      </c>
      <c r="E22" s="55">
        <f t="shared" ref="E22:E23" si="8">D22*1.2</f>
        <v>5.4959999999999996</v>
      </c>
      <c r="F22" s="29"/>
      <c r="G22" s="29"/>
      <c r="H22" s="22">
        <f t="shared" si="6"/>
        <v>0</v>
      </c>
      <c r="I22" s="70">
        <v>47</v>
      </c>
      <c r="J22" s="9" t="s">
        <v>4</v>
      </c>
      <c r="K22" s="10" t="s">
        <v>15</v>
      </c>
      <c r="L22" s="55">
        <v>20</v>
      </c>
      <c r="M22" s="55">
        <f t="shared" ref="M22:M32" si="9">L22*1.1</f>
        <v>22</v>
      </c>
      <c r="N22" s="29"/>
      <c r="O22" s="45"/>
      <c r="P22" s="22">
        <f t="shared" si="7"/>
        <v>0</v>
      </c>
    </row>
    <row r="23" spans="1:16">
      <c r="A23" s="84">
        <v>16</v>
      </c>
      <c r="B23" s="9" t="s">
        <v>23</v>
      </c>
      <c r="C23" s="10" t="s">
        <v>41</v>
      </c>
      <c r="D23" s="55">
        <v>4.58</v>
      </c>
      <c r="E23" s="55">
        <f t="shared" si="8"/>
        <v>5.4959999999999996</v>
      </c>
      <c r="F23" s="29"/>
      <c r="G23" s="29"/>
      <c r="H23" s="22">
        <f t="shared" si="6"/>
        <v>0</v>
      </c>
      <c r="I23" s="70">
        <v>48</v>
      </c>
      <c r="J23" s="9" t="s">
        <v>5</v>
      </c>
      <c r="K23" s="10" t="s">
        <v>15</v>
      </c>
      <c r="L23" s="55">
        <v>25</v>
      </c>
      <c r="M23" s="55">
        <f t="shared" si="9"/>
        <v>27.500000000000004</v>
      </c>
      <c r="N23" s="29"/>
      <c r="O23" s="45"/>
      <c r="P23" s="22">
        <f t="shared" si="7"/>
        <v>0</v>
      </c>
    </row>
    <row r="24" spans="1:16">
      <c r="A24" s="84">
        <v>17</v>
      </c>
      <c r="B24" s="15"/>
      <c r="D24" s="57"/>
      <c r="E24" s="57"/>
      <c r="F24" s="27"/>
      <c r="G24" s="27"/>
      <c r="H24" s="22"/>
      <c r="I24" s="70">
        <v>49</v>
      </c>
      <c r="J24" s="9" t="s">
        <v>14</v>
      </c>
      <c r="K24" s="10" t="s">
        <v>34</v>
      </c>
      <c r="L24" s="55">
        <v>36</v>
      </c>
      <c r="M24" s="55">
        <f t="shared" si="9"/>
        <v>39.6</v>
      </c>
      <c r="N24" s="29"/>
      <c r="O24" s="45"/>
      <c r="P24" s="22">
        <f t="shared" si="7"/>
        <v>0</v>
      </c>
    </row>
    <row r="25" spans="1:16">
      <c r="A25" s="84">
        <v>18</v>
      </c>
      <c r="B25" s="7" t="s">
        <v>33</v>
      </c>
      <c r="C25" s="5"/>
      <c r="D25" s="6" t="s">
        <v>44</v>
      </c>
      <c r="E25" s="16" t="s">
        <v>45</v>
      </c>
      <c r="F25" s="16">
        <f>F7</f>
        <v>45218</v>
      </c>
      <c r="G25" s="16" t="str">
        <f>G7</f>
        <v>-</v>
      </c>
      <c r="H25" s="75" t="s">
        <v>46</v>
      </c>
      <c r="I25" s="70">
        <v>50</v>
      </c>
      <c r="J25" s="9" t="s">
        <v>17</v>
      </c>
      <c r="K25" s="10" t="s">
        <v>34</v>
      </c>
      <c r="L25" s="55">
        <v>36</v>
      </c>
      <c r="M25" s="55">
        <f t="shared" si="9"/>
        <v>39.6</v>
      </c>
      <c r="N25" s="29"/>
      <c r="O25" s="45"/>
      <c r="P25" s="22">
        <f t="shared" si="7"/>
        <v>0</v>
      </c>
    </row>
    <row r="26" spans="1:16">
      <c r="A26" s="84">
        <v>19</v>
      </c>
      <c r="B26" s="81"/>
      <c r="C26" s="8"/>
      <c r="D26" s="55"/>
      <c r="E26" s="55"/>
      <c r="F26" s="29"/>
      <c r="G26" s="29"/>
      <c r="H26" s="22"/>
      <c r="I26" s="121">
        <v>51</v>
      </c>
      <c r="J26" s="86" t="s">
        <v>73</v>
      </c>
      <c r="K26" s="87" t="s">
        <v>74</v>
      </c>
      <c r="L26" s="114">
        <v>90</v>
      </c>
      <c r="M26" s="114">
        <f>L26*1.1</f>
        <v>99.000000000000014</v>
      </c>
      <c r="N26" s="115"/>
      <c r="O26" s="115"/>
      <c r="P26" s="117">
        <f t="shared" si="7"/>
        <v>0</v>
      </c>
    </row>
    <row r="27" spans="1:16">
      <c r="A27" s="84">
        <v>20</v>
      </c>
      <c r="B27" s="9" t="s">
        <v>56</v>
      </c>
      <c r="C27" s="10"/>
      <c r="D27" s="55">
        <v>16</v>
      </c>
      <c r="E27" s="55">
        <f>D27*1.2</f>
        <v>19.2</v>
      </c>
      <c r="F27" s="29"/>
      <c r="G27" s="29"/>
      <c r="H27" s="22">
        <f t="shared" ref="H27:H29" si="10">E27*(F27+G27)</f>
        <v>0</v>
      </c>
      <c r="I27" s="122"/>
      <c r="J27" s="88" t="s">
        <v>75</v>
      </c>
      <c r="K27" s="89"/>
      <c r="L27" s="114"/>
      <c r="M27" s="114"/>
      <c r="N27" s="116"/>
      <c r="O27" s="116"/>
      <c r="P27" s="118"/>
    </row>
    <row r="28" spans="1:16">
      <c r="A28" s="84">
        <v>21</v>
      </c>
      <c r="B28" s="9" t="s">
        <v>57</v>
      </c>
      <c r="C28" s="10"/>
      <c r="D28" s="55">
        <v>16</v>
      </c>
      <c r="E28" s="55">
        <f t="shared" ref="E28:E34" si="11">D28*1.2</f>
        <v>19.2</v>
      </c>
      <c r="F28" s="29"/>
      <c r="G28" s="29"/>
      <c r="H28" s="22">
        <f t="shared" si="10"/>
        <v>0</v>
      </c>
      <c r="I28" s="70">
        <v>53</v>
      </c>
      <c r="J28" s="9" t="s">
        <v>53</v>
      </c>
      <c r="K28" s="10"/>
      <c r="L28" s="55">
        <v>14</v>
      </c>
      <c r="M28" s="55">
        <f t="shared" si="9"/>
        <v>15.400000000000002</v>
      </c>
      <c r="N28" s="29"/>
      <c r="O28" s="45"/>
      <c r="P28" s="22">
        <f t="shared" ref="P28:P32" si="12">M28*(N28+O28)</f>
        <v>0</v>
      </c>
    </row>
    <row r="29" spans="1:16">
      <c r="A29" s="84">
        <v>22</v>
      </c>
      <c r="B29" s="9" t="s">
        <v>58</v>
      </c>
      <c r="C29" s="10"/>
      <c r="D29" s="55">
        <v>16</v>
      </c>
      <c r="E29" s="55">
        <f t="shared" si="11"/>
        <v>19.2</v>
      </c>
      <c r="F29" s="29"/>
      <c r="G29" s="29"/>
      <c r="H29" s="22">
        <f t="shared" si="10"/>
        <v>0</v>
      </c>
      <c r="I29" s="70">
        <v>54</v>
      </c>
      <c r="J29" s="9" t="s">
        <v>54</v>
      </c>
      <c r="K29" s="10"/>
      <c r="L29" s="55">
        <v>16.2</v>
      </c>
      <c r="M29" s="55">
        <f t="shared" si="9"/>
        <v>17.82</v>
      </c>
      <c r="N29" s="29"/>
      <c r="O29" s="45"/>
      <c r="P29" s="22">
        <f t="shared" si="12"/>
        <v>0</v>
      </c>
    </row>
    <row r="30" spans="1:16">
      <c r="A30" s="84">
        <v>23</v>
      </c>
      <c r="B30" s="15"/>
      <c r="D30" s="57"/>
      <c r="E30" s="55"/>
      <c r="F30" s="27"/>
      <c r="G30" s="27"/>
      <c r="H30" s="22"/>
      <c r="I30" s="70">
        <v>55</v>
      </c>
      <c r="J30" s="9" t="s">
        <v>16</v>
      </c>
      <c r="K30" s="10" t="s">
        <v>35</v>
      </c>
      <c r="L30" s="55">
        <v>36</v>
      </c>
      <c r="M30" s="55">
        <f t="shared" si="9"/>
        <v>39.6</v>
      </c>
      <c r="N30" s="29"/>
      <c r="O30" s="45"/>
      <c r="P30" s="22">
        <f t="shared" si="12"/>
        <v>0</v>
      </c>
    </row>
    <row r="31" spans="1:16">
      <c r="A31" s="84">
        <v>24</v>
      </c>
      <c r="B31" s="9" t="s">
        <v>25</v>
      </c>
      <c r="C31" s="10"/>
      <c r="D31" s="55">
        <v>19.5</v>
      </c>
      <c r="E31" s="55">
        <f t="shared" si="11"/>
        <v>23.4</v>
      </c>
      <c r="F31" s="29"/>
      <c r="G31" s="29"/>
      <c r="H31" s="22">
        <f t="shared" ref="H31:H34" si="13">E31*(F31+G31)</f>
        <v>0</v>
      </c>
      <c r="I31" s="70">
        <v>56</v>
      </c>
      <c r="J31" s="9" t="s">
        <v>6</v>
      </c>
      <c r="K31" s="10"/>
      <c r="L31" s="55">
        <v>36</v>
      </c>
      <c r="M31" s="55">
        <f t="shared" si="9"/>
        <v>39.6</v>
      </c>
      <c r="N31" s="29"/>
      <c r="O31" s="45"/>
      <c r="P31" s="22">
        <f t="shared" si="12"/>
        <v>0</v>
      </c>
    </row>
    <row r="32" spans="1:16">
      <c r="A32" s="84">
        <v>25</v>
      </c>
      <c r="B32" s="9" t="s">
        <v>24</v>
      </c>
      <c r="C32" s="10"/>
      <c r="D32" s="55">
        <v>19.5</v>
      </c>
      <c r="E32" s="55">
        <f t="shared" si="11"/>
        <v>23.4</v>
      </c>
      <c r="F32" s="29"/>
      <c r="G32" s="29"/>
      <c r="H32" s="22">
        <f t="shared" si="13"/>
        <v>0</v>
      </c>
      <c r="I32" s="70">
        <v>57</v>
      </c>
      <c r="J32" s="9" t="s">
        <v>18</v>
      </c>
      <c r="K32" s="10"/>
      <c r="L32" s="56">
        <v>15</v>
      </c>
      <c r="M32" s="55">
        <f t="shared" si="9"/>
        <v>16.5</v>
      </c>
      <c r="N32" s="30"/>
      <c r="O32" s="47"/>
      <c r="P32" s="22">
        <f t="shared" si="12"/>
        <v>0</v>
      </c>
    </row>
    <row r="33" spans="1:16" ht="13.95" customHeight="1">
      <c r="A33" s="84">
        <v>26</v>
      </c>
      <c r="B33" s="9" t="s">
        <v>22</v>
      </c>
      <c r="C33" s="10"/>
      <c r="D33" s="55">
        <v>19.5</v>
      </c>
      <c r="E33" s="55">
        <f t="shared" si="11"/>
        <v>23.4</v>
      </c>
      <c r="F33" s="29"/>
      <c r="G33" s="29"/>
      <c r="H33" s="22">
        <f t="shared" si="13"/>
        <v>0</v>
      </c>
      <c r="I33" s="70">
        <v>58</v>
      </c>
      <c r="J33" s="35"/>
      <c r="K33" s="25"/>
      <c r="L33" s="60"/>
      <c r="M33" s="60"/>
      <c r="N33" s="54"/>
      <c r="O33" s="48"/>
      <c r="P33" s="61"/>
    </row>
    <row r="34" spans="1:16">
      <c r="A34" s="84">
        <v>27</v>
      </c>
      <c r="B34" s="81" t="s">
        <v>26</v>
      </c>
      <c r="C34" s="11" t="s">
        <v>64</v>
      </c>
      <c r="D34" s="58">
        <v>3.58</v>
      </c>
      <c r="E34" s="55">
        <f t="shared" si="11"/>
        <v>4.2960000000000003</v>
      </c>
      <c r="F34" s="31"/>
      <c r="G34" s="31"/>
      <c r="H34" s="22">
        <f t="shared" si="13"/>
        <v>0</v>
      </c>
      <c r="I34" s="70">
        <v>59</v>
      </c>
      <c r="J34" s="7" t="s">
        <v>70</v>
      </c>
      <c r="K34" s="5"/>
      <c r="L34" s="6" t="s">
        <v>44</v>
      </c>
      <c r="M34" s="16" t="s">
        <v>45</v>
      </c>
      <c r="N34" s="16">
        <f>F7</f>
        <v>45218</v>
      </c>
      <c r="O34" s="16" t="str">
        <f>G7</f>
        <v>-</v>
      </c>
      <c r="P34" s="75" t="s">
        <v>46</v>
      </c>
    </row>
    <row r="35" spans="1:16">
      <c r="A35" s="84">
        <v>28</v>
      </c>
      <c r="B35" s="15"/>
      <c r="D35" s="57"/>
      <c r="E35" s="57"/>
      <c r="F35" s="27"/>
      <c r="G35" s="27"/>
      <c r="H35" s="20"/>
      <c r="I35" s="70">
        <v>60</v>
      </c>
      <c r="J35" s="33" t="s">
        <v>71</v>
      </c>
      <c r="K35" s="10"/>
      <c r="L35" s="55">
        <v>24</v>
      </c>
      <c r="M35" s="55">
        <f t="shared" ref="M35:M38" si="14">L35*1.1</f>
        <v>26.400000000000002</v>
      </c>
      <c r="N35" s="29"/>
      <c r="O35" s="45"/>
      <c r="P35" s="22">
        <f t="shared" ref="P35:P38" si="15">M35*(N35+O35)</f>
        <v>0</v>
      </c>
    </row>
    <row r="36" spans="1:16">
      <c r="A36" s="84">
        <v>29</v>
      </c>
      <c r="B36" s="7" t="s">
        <v>32</v>
      </c>
      <c r="C36" s="5"/>
      <c r="D36" s="6" t="s">
        <v>44</v>
      </c>
      <c r="E36" s="16" t="s">
        <v>45</v>
      </c>
      <c r="F36" s="16">
        <f>F7</f>
        <v>45218</v>
      </c>
      <c r="G36" s="16" t="str">
        <f>G7</f>
        <v>-</v>
      </c>
      <c r="H36" s="75" t="s">
        <v>46</v>
      </c>
      <c r="I36" s="70">
        <v>61</v>
      </c>
      <c r="J36" s="34" t="s">
        <v>65</v>
      </c>
      <c r="K36" s="10"/>
      <c r="L36" s="3">
        <v>24</v>
      </c>
      <c r="M36" s="3">
        <f t="shared" si="14"/>
        <v>26.400000000000002</v>
      </c>
      <c r="N36" s="30"/>
      <c r="O36" s="47"/>
      <c r="P36" s="22">
        <f t="shared" si="15"/>
        <v>0</v>
      </c>
    </row>
    <row r="37" spans="1:16">
      <c r="A37" s="84">
        <v>30</v>
      </c>
      <c r="B37" s="9" t="s">
        <v>19</v>
      </c>
      <c r="C37" s="10"/>
      <c r="D37" s="55">
        <v>32</v>
      </c>
      <c r="E37" s="55">
        <f>D37*1.2</f>
        <v>38.4</v>
      </c>
      <c r="F37" s="29"/>
      <c r="G37" s="45"/>
      <c r="H37" s="22">
        <f t="shared" ref="H37:H39" si="16">E37*(F37+G37)</f>
        <v>0</v>
      </c>
      <c r="I37" s="70">
        <v>62</v>
      </c>
      <c r="J37" s="33" t="s">
        <v>68</v>
      </c>
      <c r="K37" s="10"/>
      <c r="L37" s="2">
        <v>24</v>
      </c>
      <c r="M37" s="2">
        <f t="shared" si="14"/>
        <v>26.400000000000002</v>
      </c>
      <c r="N37" s="29"/>
      <c r="O37" s="45"/>
      <c r="P37" s="22">
        <f t="shared" si="15"/>
        <v>0</v>
      </c>
    </row>
    <row r="38" spans="1:16">
      <c r="A38" s="84">
        <v>31</v>
      </c>
      <c r="B38" s="9" t="s">
        <v>20</v>
      </c>
      <c r="C38" s="10"/>
      <c r="D38" s="58">
        <v>38</v>
      </c>
      <c r="E38" s="55">
        <f t="shared" ref="E38:E39" si="17">D38*1.2</f>
        <v>45.6</v>
      </c>
      <c r="F38" s="31"/>
      <c r="G38" s="46"/>
      <c r="H38" s="22">
        <f t="shared" si="16"/>
        <v>0</v>
      </c>
      <c r="I38" s="70">
        <v>63</v>
      </c>
      <c r="J38" s="33" t="s">
        <v>66</v>
      </c>
      <c r="K38" s="10"/>
      <c r="L38" s="2">
        <v>24</v>
      </c>
      <c r="M38" s="2">
        <f t="shared" si="14"/>
        <v>26.400000000000002</v>
      </c>
      <c r="N38" s="29"/>
      <c r="O38" s="45"/>
      <c r="P38" s="22">
        <f t="shared" si="15"/>
        <v>0</v>
      </c>
    </row>
    <row r="39" spans="1:16">
      <c r="A39" s="84">
        <v>32</v>
      </c>
      <c r="B39" s="81" t="s">
        <v>27</v>
      </c>
      <c r="C39" s="11" t="s">
        <v>64</v>
      </c>
      <c r="D39" s="58">
        <v>3.58</v>
      </c>
      <c r="E39" s="55">
        <f t="shared" si="17"/>
        <v>4.2960000000000003</v>
      </c>
      <c r="F39" s="31"/>
      <c r="G39" s="46"/>
      <c r="H39" s="22">
        <f t="shared" si="16"/>
        <v>0</v>
      </c>
      <c r="I39" s="70">
        <v>64</v>
      </c>
      <c r="J39" s="34"/>
      <c r="K39" s="10"/>
      <c r="L39" s="2"/>
      <c r="M39" s="2"/>
      <c r="N39" s="29"/>
      <c r="O39" s="45"/>
      <c r="P39" s="22"/>
    </row>
    <row r="40" spans="1:16" ht="18.600000000000001" thickBot="1">
      <c r="A40" s="85"/>
      <c r="B40" s="82"/>
      <c r="C40" s="23"/>
      <c r="D40" s="24"/>
      <c r="E40" s="24"/>
      <c r="F40" s="32"/>
      <c r="G40" s="32"/>
      <c r="H40" s="76"/>
      <c r="I40" s="119" t="s">
        <v>47</v>
      </c>
      <c r="J40" s="119"/>
      <c r="K40" s="119"/>
      <c r="L40" s="119"/>
      <c r="M40" s="119"/>
      <c r="N40" s="119"/>
      <c r="O40" s="120"/>
      <c r="P40" s="18">
        <f>SUM(P8:P39)+SUM(H8:H39)+SUM(P41:P46)</f>
        <v>0</v>
      </c>
    </row>
    <row r="41" spans="1:16">
      <c r="B41" s="104" t="s">
        <v>43</v>
      </c>
      <c r="C41" s="104"/>
      <c r="D41" s="104"/>
      <c r="E41" s="104"/>
      <c r="F41" s="104"/>
      <c r="G41" s="104"/>
      <c r="H41" s="104"/>
      <c r="L41"/>
      <c r="P41"/>
    </row>
    <row r="42" spans="1:16">
      <c r="B42" s="105"/>
      <c r="C42" s="105"/>
      <c r="D42" s="105"/>
      <c r="E42" s="105"/>
      <c r="F42" s="105"/>
      <c r="G42" s="105"/>
      <c r="H42" s="105"/>
      <c r="I42" s="67"/>
      <c r="L42"/>
      <c r="P42"/>
    </row>
    <row r="43" spans="1:16" ht="21">
      <c r="B43" s="53" t="s">
        <v>80</v>
      </c>
      <c r="H43" s="59" t="s">
        <v>60</v>
      </c>
      <c r="I43" s="68"/>
      <c r="P43"/>
    </row>
    <row r="44" spans="1:16">
      <c r="B44" s="95" t="s">
        <v>49</v>
      </c>
      <c r="C44" s="96"/>
      <c r="D44" s="96"/>
      <c r="E44" s="96"/>
      <c r="F44" s="97"/>
    </row>
    <row r="45" spans="1:16">
      <c r="B45" s="49" t="s">
        <v>50</v>
      </c>
      <c r="C45" s="50"/>
      <c r="D45" s="51"/>
      <c r="E45" s="49" t="s">
        <v>51</v>
      </c>
      <c r="F45" s="52"/>
    </row>
    <row r="46" spans="1:16">
      <c r="B46" s="98" t="s">
        <v>72</v>
      </c>
      <c r="C46" s="99"/>
      <c r="D46" s="99"/>
      <c r="E46" s="99"/>
      <c r="F46" s="100"/>
    </row>
    <row r="47" spans="1:16" s="4" customFormat="1" ht="18">
      <c r="A47" s="63"/>
      <c r="B47" s="90" t="s">
        <v>12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spans="1:16" s="43" customFormat="1" ht="45" customHeight="1">
      <c r="A48" s="62"/>
      <c r="B48" s="39" t="s">
        <v>77</v>
      </c>
      <c r="C48" s="39"/>
      <c r="D48" s="39"/>
      <c r="E48" s="39"/>
      <c r="F48" s="39"/>
      <c r="G48" s="39"/>
      <c r="H48" s="40"/>
      <c r="I48" s="69"/>
      <c r="J48" s="41"/>
      <c r="K48" s="41"/>
      <c r="L48" s="39"/>
      <c r="M48" s="42"/>
      <c r="N48" s="42"/>
      <c r="O48" s="42"/>
      <c r="P48" s="40"/>
    </row>
  </sheetData>
  <mergeCells count="17">
    <mergeCell ref="B1:P1"/>
    <mergeCell ref="B41:H41"/>
    <mergeCell ref="B42:H42"/>
    <mergeCell ref="B2:D3"/>
    <mergeCell ref="E2:H3"/>
    <mergeCell ref="L26:L27"/>
    <mergeCell ref="M26:M27"/>
    <mergeCell ref="N26:N27"/>
    <mergeCell ref="O26:O27"/>
    <mergeCell ref="P26:P27"/>
    <mergeCell ref="I40:O40"/>
    <mergeCell ref="I26:I27"/>
    <mergeCell ref="B47:P47"/>
    <mergeCell ref="E4:H6"/>
    <mergeCell ref="B4:D6"/>
    <mergeCell ref="B44:F44"/>
    <mergeCell ref="B46:F46"/>
  </mergeCells>
  <phoneticPr fontId="11" type="noConversion"/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7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939F50130E14196726CD0A84368FD" ma:contentTypeVersion="17" ma:contentTypeDescription="Crée un document." ma:contentTypeScope="" ma:versionID="2c07937502fa7b0a5977ced7289e60ef">
  <xsd:schema xmlns:xsd="http://www.w3.org/2001/XMLSchema" xmlns:xs="http://www.w3.org/2001/XMLSchema" xmlns:p="http://schemas.microsoft.com/office/2006/metadata/properties" xmlns:ns2="bb5b61f2-a37d-4f66-96bf-3d0e853d5a96" xmlns:ns3="0d4944b9-fafd-4d1c-9f3c-73477b71137f" targetNamespace="http://schemas.microsoft.com/office/2006/metadata/properties" ma:root="true" ma:fieldsID="831c1e4453de523a68e99c587ab7bb43" ns2:_="" ns3:_="">
    <xsd:import namespace="bb5b61f2-a37d-4f66-96bf-3d0e853d5a96"/>
    <xsd:import namespace="0d4944b9-fafd-4d1c-9f3c-73477b711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61f2-a37d-4f66-96bf-3d0e853d5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1f8f78f-33e0-4e2e-80ca-019a006b2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944b9-fafd-4d1c-9f3c-73477b711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d85282-7a33-45ab-b6fe-d06e3ae5262f}" ma:internalName="TaxCatchAll" ma:showField="CatchAllData" ma:web="0d4944b9-fafd-4d1c-9f3c-73477b711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A63B1-0501-452B-8591-AFFE1BFDC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A5B0C-1081-40F7-B080-24017804F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b61f2-a37d-4f66-96bf-3d0e853d5a96"/>
    <ds:schemaRef ds:uri="0d4944b9-fafd-4d1c-9f3c-73477b711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vaillant</dc:creator>
  <cp:lastModifiedBy>Thomas VANHERSECKE</cp:lastModifiedBy>
  <cp:lastPrinted>2018-05-14T16:04:06Z</cp:lastPrinted>
  <dcterms:created xsi:type="dcterms:W3CDTF">2016-03-31T14:04:32Z</dcterms:created>
  <dcterms:modified xsi:type="dcterms:W3CDTF">2023-09-18T13:18:07Z</dcterms:modified>
</cp:coreProperties>
</file>